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Лист1!$A$38</definedName>
  </definedNames>
  <calcPr calcId="125725"/>
</workbook>
</file>

<file path=xl/calcChain.xml><?xml version="1.0" encoding="utf-8"?>
<calcChain xmlns="http://schemas.openxmlformats.org/spreadsheetml/2006/main">
  <c r="E112" i="1"/>
  <c r="G11"/>
  <c r="G100"/>
  <c r="G99" s="1"/>
  <c r="G102"/>
  <c r="G101" s="1"/>
  <c r="D107"/>
  <c r="G109"/>
  <c r="G108"/>
  <c r="G107"/>
  <c r="G89"/>
  <c r="G88"/>
  <c r="G92"/>
  <c r="G91"/>
  <c r="G94"/>
  <c r="G93"/>
  <c r="F88"/>
  <c r="F89"/>
  <c r="F91"/>
  <c r="F92"/>
  <c r="F100"/>
  <c r="F109"/>
  <c r="F107" s="1"/>
  <c r="F108"/>
  <c r="F93"/>
  <c r="F94"/>
  <c r="F86"/>
  <c r="F57"/>
  <c r="D32"/>
  <c r="F32"/>
  <c r="F33"/>
  <c r="D37"/>
  <c r="G36"/>
  <c r="F36"/>
  <c r="E36"/>
  <c r="D36" s="1"/>
  <c r="F27"/>
  <c r="D19"/>
  <c r="D31"/>
  <c r="D35"/>
  <c r="E33"/>
  <c r="E34"/>
  <c r="E32" s="1"/>
  <c r="D65"/>
  <c r="D64" s="1"/>
  <c r="G80"/>
  <c r="F80"/>
  <c r="G78"/>
  <c r="F78"/>
  <c r="G76"/>
  <c r="F76"/>
  <c r="G72"/>
  <c r="F72"/>
  <c r="E72"/>
  <c r="G68"/>
  <c r="F68"/>
  <c r="E68"/>
  <c r="G64"/>
  <c r="F64"/>
  <c r="E64"/>
  <c r="G63"/>
  <c r="G62" s="1"/>
  <c r="F63"/>
  <c r="F62" s="1"/>
  <c r="G60"/>
  <c r="F60"/>
  <c r="G58"/>
  <c r="F58"/>
  <c r="G57"/>
  <c r="G56" s="1"/>
  <c r="F56"/>
  <c r="E70"/>
  <c r="E71"/>
  <c r="E67"/>
  <c r="E66" s="1"/>
  <c r="E63"/>
  <c r="E62" s="1"/>
  <c r="E57"/>
  <c r="D113"/>
  <c r="E102"/>
  <c r="D110"/>
  <c r="D109"/>
  <c r="E107"/>
  <c r="E108"/>
  <c r="E109"/>
  <c r="D104"/>
  <c r="D103" s="1"/>
  <c r="E103"/>
  <c r="D89"/>
  <c r="E90"/>
  <c r="E88" s="1"/>
  <c r="E75"/>
  <c r="E74" s="1"/>
  <c r="E80"/>
  <c r="E60"/>
  <c r="D29"/>
  <c r="D53"/>
  <c r="E52"/>
  <c r="E51"/>
  <c r="E50" s="1"/>
  <c r="E42"/>
  <c r="E41"/>
  <c r="D108" l="1"/>
  <c r="D90"/>
  <c r="D88" s="1"/>
  <c r="E100"/>
  <c r="E99" s="1"/>
  <c r="E55"/>
  <c r="E54" s="1"/>
  <c r="D63"/>
  <c r="D62" s="1"/>
  <c r="E56"/>
  <c r="E101"/>
  <c r="E40"/>
  <c r="F102"/>
  <c r="E105"/>
  <c r="F105"/>
  <c r="G105"/>
  <c r="D106"/>
  <c r="D105" s="1"/>
  <c r="F103"/>
  <c r="G103"/>
  <c r="E85"/>
  <c r="E83" s="1"/>
  <c r="E82" s="1"/>
  <c r="F85"/>
  <c r="F83" s="1"/>
  <c r="F82" s="1"/>
  <c r="G85"/>
  <c r="G83" s="1"/>
  <c r="G82" s="1"/>
  <c r="D87"/>
  <c r="D86" s="1"/>
  <c r="F75"/>
  <c r="F74" s="1"/>
  <c r="G75"/>
  <c r="G74" s="1"/>
  <c r="D81"/>
  <c r="D80" s="1"/>
  <c r="D79"/>
  <c r="D78" s="1"/>
  <c r="E78"/>
  <c r="D77"/>
  <c r="D76" s="1"/>
  <c r="E76"/>
  <c r="F71"/>
  <c r="F70" s="1"/>
  <c r="G71"/>
  <c r="G70" s="1"/>
  <c r="D73"/>
  <c r="D71" s="1"/>
  <c r="F67"/>
  <c r="G67"/>
  <c r="G66" s="1"/>
  <c r="D69"/>
  <c r="D67" s="1"/>
  <c r="D61"/>
  <c r="E58"/>
  <c r="D59"/>
  <c r="D58" s="1"/>
  <c r="F51"/>
  <c r="D51" s="1"/>
  <c r="G51"/>
  <c r="G50" s="1"/>
  <c r="F52"/>
  <c r="G52"/>
  <c r="D50"/>
  <c r="E45"/>
  <c r="E39" s="1"/>
  <c r="F45"/>
  <c r="G45"/>
  <c r="E46"/>
  <c r="F46"/>
  <c r="G46"/>
  <c r="D47"/>
  <c r="E48"/>
  <c r="F48"/>
  <c r="G48"/>
  <c r="D49"/>
  <c r="D48" s="1"/>
  <c r="F41"/>
  <c r="G41"/>
  <c r="F42"/>
  <c r="G42"/>
  <c r="D43"/>
  <c r="D42" s="1"/>
  <c r="D33"/>
  <c r="G33"/>
  <c r="F34"/>
  <c r="G34"/>
  <c r="G32" s="1"/>
  <c r="F26"/>
  <c r="G27"/>
  <c r="E27"/>
  <c r="F28"/>
  <c r="G28"/>
  <c r="E28"/>
  <c r="E30"/>
  <c r="F30"/>
  <c r="G30"/>
  <c r="D25"/>
  <c r="D24" s="1"/>
  <c r="D23"/>
  <c r="D22" s="1"/>
  <c r="F21"/>
  <c r="G21"/>
  <c r="G20" s="1"/>
  <c r="E21"/>
  <c r="E20" s="1"/>
  <c r="F13"/>
  <c r="G13"/>
  <c r="G12" s="1"/>
  <c r="E13"/>
  <c r="G18"/>
  <c r="F18"/>
  <c r="E18"/>
  <c r="D18"/>
  <c r="F14"/>
  <c r="G14"/>
  <c r="E14"/>
  <c r="D15"/>
  <c r="F16"/>
  <c r="G16"/>
  <c r="E16"/>
  <c r="D17"/>
  <c r="D16" s="1"/>
  <c r="G24"/>
  <c r="G22"/>
  <c r="F24"/>
  <c r="F22"/>
  <c r="F40" l="1"/>
  <c r="F39"/>
  <c r="F66"/>
  <c r="F55"/>
  <c r="F54" s="1"/>
  <c r="G39"/>
  <c r="G55"/>
  <c r="G54" s="1"/>
  <c r="D52"/>
  <c r="E38"/>
  <c r="D34"/>
  <c r="G26"/>
  <c r="G10" s="1"/>
  <c r="F20"/>
  <c r="D21"/>
  <c r="D20" s="1"/>
  <c r="F12"/>
  <c r="F11"/>
  <c r="E12"/>
  <c r="E11"/>
  <c r="D102"/>
  <c r="D28"/>
  <c r="D30"/>
  <c r="D27"/>
  <c r="D85"/>
  <c r="D83" s="1"/>
  <c r="D82" s="1"/>
  <c r="F101"/>
  <c r="D101" s="1"/>
  <c r="D75"/>
  <c r="D74" s="1"/>
  <c r="G84"/>
  <c r="D72"/>
  <c r="D70" s="1"/>
  <c r="E84"/>
  <c r="F84"/>
  <c r="D45"/>
  <c r="D68"/>
  <c r="D66" s="1"/>
  <c r="D57"/>
  <c r="G44"/>
  <c r="D60"/>
  <c r="D41"/>
  <c r="D40" s="1"/>
  <c r="E44"/>
  <c r="G40"/>
  <c r="G38" s="1"/>
  <c r="F44"/>
  <c r="D13"/>
  <c r="F50"/>
  <c r="D46"/>
  <c r="D44" s="1"/>
  <c r="D14"/>
  <c r="E26"/>
  <c r="D26" s="1"/>
  <c r="E24"/>
  <c r="E22"/>
  <c r="D55" l="1"/>
  <c r="D54" s="1"/>
  <c r="D38"/>
  <c r="D39"/>
  <c r="F99"/>
  <c r="D100"/>
  <c r="D99" s="1"/>
  <c r="E10"/>
  <c r="F112"/>
  <c r="F111" s="1"/>
  <c r="G112"/>
  <c r="G111" s="1"/>
  <c r="F38"/>
  <c r="F10"/>
  <c r="D10" s="1"/>
  <c r="E111"/>
  <c r="D12"/>
  <c r="D11"/>
  <c r="D84"/>
  <c r="D56"/>
  <c r="D112" l="1"/>
  <c r="D111" s="1"/>
</calcChain>
</file>

<file path=xl/sharedStrings.xml><?xml version="1.0" encoding="utf-8"?>
<sst xmlns="http://schemas.openxmlformats.org/spreadsheetml/2006/main" count="212" uniqueCount="85">
  <si>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</si>
  <si>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</si>
  <si>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</si>
  <si>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</si>
  <si>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</si>
  <si>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</si>
  <si>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</t>
  </si>
  <si>
    <t>Всего</t>
  </si>
  <si>
    <t>районный бюджет Пограничного муниципального района</t>
  </si>
  <si>
    <t>1.Организация деятельности учреждений культуры</t>
  </si>
  <si>
    <t>МКУ «Центр ФБЭиО Пограничного МР»</t>
  </si>
  <si>
    <t>1.1. Субвенции на сохранение, использование и популяризацию объектов культурного наследия, расположенные на территориях поселений</t>
  </si>
  <si>
    <t>2.Обеспечение доступа граждан ПМР к культурным ценностям и участию в культурной жизни, реализация творческого потенциала населения</t>
  </si>
  <si>
    <t>2.1.Мероприятия государственного, регионального и районного значения</t>
  </si>
  <si>
    <t>2.2.Народные календарные праздники</t>
  </si>
  <si>
    <t>3.Организация и участие в   фестивалях и конкурсах различного уровня</t>
  </si>
  <si>
    <t>МКУ «Центр ФБЭиО Пограничного МР</t>
  </si>
  <si>
    <t>3.1.Межрайонные фестивали и конкурсы</t>
  </si>
  <si>
    <t>3.2.Районные фестивали и конкурсы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</si>
  <si>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</si>
  <si>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</si>
  <si>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</si>
  <si>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</si>
  <si>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 xml:space="preserve">2.1.Курсы повышения квалификации  и аттестация преподавателей </t>
  </si>
  <si>
    <t xml:space="preserve">2.2.Краевые фестивали и конкурсы </t>
  </si>
  <si>
    <t>Подпрограмма 3  «Организация библиотечного обслуживания населения»</t>
  </si>
  <si>
    <t>1.Обеспечение деятельности библиотек</t>
  </si>
  <si>
    <t>1.1.Субвенции на организацию библиотечного обслуживания населения Жариковского сельского поселения в рамках переданных полномочий</t>
  </si>
  <si>
    <t xml:space="preserve">1.2.Предоставление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</si>
  <si>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2.Создание единого информационного поля</t>
  </si>
  <si>
    <t>4.Мероприятия по обеспечению безопасности обслуживания населения и сохранности библиотечных фондов</t>
  </si>
  <si>
    <t>4.1.Мероприятия по противопожарной безопасности</t>
  </si>
  <si>
    <t>5.1. Развитие системы непрерывного профессионального образования, участие в краевых и профессиональных мероприятий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</si>
  <si>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</si>
  <si>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</si>
  <si>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</si>
  <si>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 Муниципальные образовательные учреждения ПМР</t>
  </si>
  <si>
    <t>1.1.Обеспечение доступности для инвалидов объектов социальной инфраструктуры (установка пандусов, поручней и т.п.)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</si>
  <si>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</si>
  <si>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</si>
  <si>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</si>
  <si>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Отдел по делам культуры, молодежи и социальной политике администрации Пограничного муниципального района</t>
  </si>
  <si>
    <t>1.2.Расходы на содержание и обеспечение деятельности (оказание услуг, выполнение работ) муниципальных учреждений (МКУ«Центр ФБЭиО Пограничного МР»)</t>
  </si>
  <si>
    <t>ВСЕГО по программе</t>
  </si>
  <si>
    <t>МБУ «РЦКД Пограничного МР»; МКУ «Центр ФБЭиО Пограничного МР»</t>
  </si>
  <si>
    <t>Отдел по делам культуры, молодежи и социальной политике администрации ПМР; Администрация Жариковского сельского поселения</t>
  </si>
  <si>
    <t>МКУ «Центр ФБЭиО Пограничного МР»; МБУ «РЦКД Пограничного МР»</t>
  </si>
  <si>
    <t>Подпрограмма № 2 «Развитие системы дополнительного образования в сфере культуры и искусства»</t>
  </si>
  <si>
    <t>Отдел по делам культуры, молодежи и социальной политике; администрации ПМР, подведомственные учреждения отделу по делам культуры, молодежи и социальной политике администрации ПМР</t>
  </si>
  <si>
    <t>МБУ ДО «ДШИ Пограничного МР»; МКУ «Центр ФБЭиО Пограничного МР</t>
  </si>
  <si>
    <t>МБУ «МБ Пограничного МР»; МКУ «Центр ФБЭиО Пограничного МР</t>
  </si>
  <si>
    <t>МБУ «МБ Пограничного МР»; МКУ «Центр ФБЭиО Пограничного МР;Администрация Жариковского сельского поселения ПМР</t>
  </si>
  <si>
    <t>МБУ «МБ Пограничного МР»;МКУ «Центр ФБЭиО Пограничного МР</t>
  </si>
  <si>
    <t>МБУ «МБ Пограничного МР»; МКУ «Центр ФБЭиО Пограничного МР»</t>
  </si>
  <si>
    <t xml:space="preserve">Отдел по делам культуры, молодежи и социальной политике администрации Пограничного муниципального района; МКУ «Центр ФБЭиО Пограничного МР </t>
  </si>
  <si>
    <t>1.2.Предоставление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</si>
  <si>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</si>
  <si>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</si>
  <si>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</si>
  <si>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</si>
  <si>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Подпрограмма № 1 «Развитие культуры в ПМР»</t>
  </si>
  <si>
    <t>2.1. Библиотечные программы, проекты,подписка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</si>
  <si>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районе на 2017-2019 годы</t>
    </r>
    <r>
      <rPr>
        <b/>
        <sz val="10"/>
        <color rgb="FF26282F"/>
        <rFont val="Times New Roman"/>
        <family val="1"/>
        <charset val="204"/>
      </rPr>
      <t>»</t>
    </r>
  </si>
  <si>
    <t>Год реализации                            2017</t>
  </si>
  <si>
    <t>Год реализации                            2018</t>
  </si>
  <si>
    <t>Год реализации                            2019</t>
  </si>
  <si>
    <t>1.3. Сохранение объектов культурного наследия</t>
  </si>
  <si>
    <t>4.Укрепление материально-технической базы муниципальных учреждений</t>
  </si>
  <si>
    <t>4.1. Ремонт здания народного музея истории и краеведения</t>
  </si>
  <si>
    <t>3.1.Ремонт помещений МБУДО "ДШИ Пограничного МР"</t>
  </si>
  <si>
    <t>3.1.Проведение капитального, текущего ремонта учреждений библиотек</t>
  </si>
  <si>
    <t>5.3. Проведение и участие в конкурсах и фестивалях, стимулирование инновационной деятельности библиотек</t>
  </si>
  <si>
    <t>в учреждениях образования</t>
  </si>
  <si>
    <t>в учреждениях культуры</t>
  </si>
  <si>
    <t>1.2 Субсидии на реализацию мероприятий по формированию доступной среды маломобильных групп населения</t>
  </si>
  <si>
    <t>федеральный бюджет</t>
  </si>
  <si>
    <t>в административных зданиях администрации</t>
  </si>
  <si>
    <t>5.2. Техническое сопровождение интернет ресурсов МБ</t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</si>
  <si>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районе на 2017-2019 годы», утвержденное постановлением администрации Пограничного муниципального района от 27.01.2017 № 43</t>
    </r>
  </si>
  <si>
    <t>МКУ «Центр ФБЭиО Пограничного МР, Администрация Пограничного муниципального района</t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</si>
  <si>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</si>
  <si>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(аникризисные мероприятия по стабилизации деятельности автономного учреждения)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</si>
  <si>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ПМР, администрация Пограничного муниципального района</t>
  </si>
  <si>
    <t>4.2. Ремонт здания РЦКД (кровля)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</si>
  <si>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района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 xml:space="preserve">«Развитие культуры, библиотечного обслуживания и молодежной политики в  Пограничном муниципальном районе на 2017-2019 годы» от </t>
    </r>
    <r>
      <rPr>
        <u/>
        <sz val="10"/>
        <color theme="1"/>
        <rFont val="Times New Roman"/>
        <family val="1"/>
        <charset val="204"/>
      </rPr>
      <t>27.12.2017</t>
    </r>
    <r>
      <rPr>
        <sz val="10"/>
        <color theme="1"/>
        <rFont val="Times New Roman"/>
        <family val="1"/>
        <charset val="204"/>
      </rPr>
      <t xml:space="preserve">__ № </t>
    </r>
    <r>
      <rPr>
        <u/>
        <sz val="10"/>
        <color theme="1"/>
        <rFont val="Times New Roman"/>
        <family val="1"/>
        <charset val="204"/>
      </rPr>
      <t>654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</si>
</sst>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distributed" wrapText="1"/>
    </xf>
    <xf numFmtId="0" fontId="3" fillId="3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left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left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center" vertical="top" wrapText="1"/>
    </xf>
    <xf numFmtId="0" fontId="1" fillId="0" borderId="7" xfId="0" applyFont="1" applyBorder="1"/>
    <xf numFmtId="2" fontId="3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2" fontId="1" fillId="3" borderId="6" xfId="0" applyNumberFormat="1" applyFont="1" applyFill="1" applyBorder="1" applyAlignment="1">
      <alignment horizontal="center" vertical="top" wrapText="1"/>
    </xf>
    <xf numFmtId="2" fontId="1" fillId="0" borderId="0" xfId="0" applyNumberFormat="1" applyFont="1"/>
    <xf numFmtId="2" fontId="1" fillId="0" borderId="0" xfId="0" applyNumberFormat="1" applyFont="1" applyBorder="1" applyAlignment="1">
      <alignment horizontal="left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16" fontId="1" fillId="0" borderId="9" xfId="0" applyNumberFormat="1" applyFont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tabSelected="1" topLeftCell="B67" zoomScaleNormal="100" workbookViewId="0">
      <selection activeCell="A6" sqref="A6:G6"/>
    </sheetView>
  </sheetViews>
  <sheetFormatPr defaultRowHeight="12.75"/>
  <cols>
    <col min="1" max="1" width="54.5703125" style="1" customWidth="1"/>
    <col min="2" max="2" width="43.7109375" style="1" customWidth="1"/>
    <col min="3" max="3" width="27.28515625" style="1" customWidth="1"/>
    <col min="4" max="4" width="18.5703125" style="1" customWidth="1"/>
    <col min="5" max="7" width="23.42578125" style="1" customWidth="1"/>
    <col min="8" max="16384" width="9.140625" style="1"/>
  </cols>
  <sheetData>
    <row r="1" spans="1:7" ht="92.25" customHeight="1">
      <c r="F1" s="79" t="s">
        <v>84</v>
      </c>
      <c r="G1" s="79"/>
    </row>
    <row r="2" spans="1:7" ht="14.25" customHeight="1">
      <c r="D2" s="11"/>
      <c r="E2" s="11"/>
      <c r="F2" s="11"/>
      <c r="G2" s="11"/>
    </row>
    <row r="3" spans="1:7" ht="93" customHeight="1">
      <c r="F3" s="79" t="s">
        <v>78</v>
      </c>
      <c r="G3" s="79"/>
    </row>
    <row r="4" spans="1:7">
      <c r="A4" s="2"/>
    </row>
    <row r="5" spans="1:7">
      <c r="A5" s="69" t="s">
        <v>0</v>
      </c>
      <c r="B5" s="69"/>
      <c r="C5" s="69"/>
      <c r="D5" s="69"/>
      <c r="E5" s="69"/>
      <c r="F5" s="69"/>
      <c r="G5" s="69"/>
    </row>
    <row r="6" spans="1:7">
      <c r="A6" s="69" t="s">
        <v>1</v>
      </c>
      <c r="B6" s="69"/>
      <c r="C6" s="69"/>
      <c r="D6" s="69"/>
      <c r="E6" s="69"/>
      <c r="F6" s="69"/>
      <c r="G6" s="69"/>
    </row>
    <row r="7" spans="1:7" ht="15" customHeight="1">
      <c r="A7" s="70" t="s">
        <v>62</v>
      </c>
      <c r="B7" s="70"/>
      <c r="C7" s="70"/>
      <c r="D7" s="70"/>
      <c r="E7" s="70"/>
      <c r="F7" s="70"/>
      <c r="G7" s="70"/>
    </row>
    <row r="8" spans="1:7" ht="13.5" thickBot="1">
      <c r="A8" s="3"/>
    </row>
    <row r="9" spans="1:7" ht="27" customHeight="1" thickBot="1">
      <c r="A9" s="6" t="s">
        <v>2</v>
      </c>
      <c r="B9" s="6" t="s">
        <v>3</v>
      </c>
      <c r="C9" s="6" t="s">
        <v>4</v>
      </c>
      <c r="D9" s="6" t="s">
        <v>5</v>
      </c>
      <c r="E9" s="4" t="s">
        <v>63</v>
      </c>
      <c r="F9" s="4" t="s">
        <v>64</v>
      </c>
      <c r="G9" s="4" t="s">
        <v>65</v>
      </c>
    </row>
    <row r="10" spans="1:7" ht="18.75" customHeight="1" thickBot="1">
      <c r="A10" s="55" t="s">
        <v>60</v>
      </c>
      <c r="B10" s="50" t="s">
        <v>6</v>
      </c>
      <c r="C10" s="16" t="s">
        <v>7</v>
      </c>
      <c r="D10" s="33">
        <f>E10+F10+G10</f>
        <v>18504.57</v>
      </c>
      <c r="E10" s="33">
        <f t="shared" ref="E10:G11" si="0">E12+E20+E26+E32</f>
        <v>6306.37</v>
      </c>
      <c r="F10" s="33">
        <f t="shared" si="0"/>
        <v>6244.7</v>
      </c>
      <c r="G10" s="33">
        <f t="shared" si="0"/>
        <v>5953.5</v>
      </c>
    </row>
    <row r="11" spans="1:7" ht="39" thickBot="1">
      <c r="A11" s="56"/>
      <c r="B11" s="53"/>
      <c r="C11" s="5" t="s">
        <v>8</v>
      </c>
      <c r="D11" s="24">
        <f>D13+D21+D27+D33</f>
        <v>18504.57</v>
      </c>
      <c r="E11" s="35">
        <f t="shared" si="0"/>
        <v>6306.37</v>
      </c>
      <c r="F11" s="35">
        <f t="shared" si="0"/>
        <v>6244.7</v>
      </c>
      <c r="G11" s="35">
        <f>G13+G21+G27+G33</f>
        <v>5953.5</v>
      </c>
    </row>
    <row r="12" spans="1:7" ht="17.25" customHeight="1" thickBot="1">
      <c r="A12" s="50" t="s">
        <v>9</v>
      </c>
      <c r="B12" s="50" t="s">
        <v>44</v>
      </c>
      <c r="C12" s="20" t="s">
        <v>7</v>
      </c>
      <c r="D12" s="34">
        <f>D13</f>
        <v>16498.490000000002</v>
      </c>
      <c r="E12" s="34">
        <f>E13</f>
        <v>5310.99</v>
      </c>
      <c r="F12" s="34">
        <f>F13</f>
        <v>5547</v>
      </c>
      <c r="G12" s="34">
        <f>G13</f>
        <v>5640.5</v>
      </c>
    </row>
    <row r="13" spans="1:7" ht="43.5" customHeight="1" thickBot="1">
      <c r="A13" s="53"/>
      <c r="B13" s="53"/>
      <c r="C13" s="5" t="s">
        <v>8</v>
      </c>
      <c r="D13" s="24">
        <f>D15+D17+D19</f>
        <v>16498.490000000002</v>
      </c>
      <c r="E13" s="35">
        <f>E15+E17+E19</f>
        <v>5310.99</v>
      </c>
      <c r="F13" s="35">
        <f t="shared" ref="F13:G13" si="1">F15+F17+F19</f>
        <v>5547</v>
      </c>
      <c r="G13" s="35">
        <f t="shared" si="1"/>
        <v>5640.5</v>
      </c>
    </row>
    <row r="14" spans="1:7" ht="20.25" customHeight="1" thickBot="1">
      <c r="A14" s="67" t="s">
        <v>11</v>
      </c>
      <c r="B14" s="50" t="s">
        <v>45</v>
      </c>
      <c r="C14" s="9" t="s">
        <v>7</v>
      </c>
      <c r="D14" s="34">
        <f>D15</f>
        <v>2211</v>
      </c>
      <c r="E14" s="34">
        <f>E15</f>
        <v>737</v>
      </c>
      <c r="F14" s="34">
        <f t="shared" ref="F14:G14" si="2">F15</f>
        <v>737</v>
      </c>
      <c r="G14" s="34">
        <f t="shared" si="2"/>
        <v>737</v>
      </c>
    </row>
    <row r="15" spans="1:7" ht="44.25" customHeight="1" thickBot="1">
      <c r="A15" s="68"/>
      <c r="B15" s="53"/>
      <c r="C15" s="5" t="s">
        <v>8</v>
      </c>
      <c r="D15" s="35">
        <f>E15+F15+G15</f>
        <v>2211</v>
      </c>
      <c r="E15" s="35">
        <v>737</v>
      </c>
      <c r="F15" s="35">
        <v>737</v>
      </c>
      <c r="G15" s="35">
        <v>737</v>
      </c>
    </row>
    <row r="16" spans="1:7" ht="22.5" customHeight="1" thickBot="1">
      <c r="A16" s="65" t="s">
        <v>55</v>
      </c>
      <c r="B16" s="67" t="s">
        <v>10</v>
      </c>
      <c r="C16" s="8" t="s">
        <v>7</v>
      </c>
      <c r="D16" s="26">
        <f>D17</f>
        <v>14234.09</v>
      </c>
      <c r="E16" s="26">
        <f>E17</f>
        <v>4570.59</v>
      </c>
      <c r="F16" s="26">
        <f t="shared" ref="F16:G16" si="3">F17</f>
        <v>4760</v>
      </c>
      <c r="G16" s="26">
        <f t="shared" si="3"/>
        <v>4903.5</v>
      </c>
    </row>
    <row r="17" spans="1:7" ht="48" customHeight="1" thickBot="1">
      <c r="A17" s="66"/>
      <c r="B17" s="68"/>
      <c r="C17" s="5" t="s">
        <v>8</v>
      </c>
      <c r="D17" s="35">
        <f>E17+F17+G17</f>
        <v>14234.09</v>
      </c>
      <c r="E17" s="35">
        <v>4570.59</v>
      </c>
      <c r="F17" s="35">
        <v>4760</v>
      </c>
      <c r="G17" s="35">
        <v>4903.5</v>
      </c>
    </row>
    <row r="18" spans="1:7" ht="23.25" customHeight="1" thickBot="1">
      <c r="A18" s="65" t="s">
        <v>66</v>
      </c>
      <c r="B18" s="67" t="s">
        <v>10</v>
      </c>
      <c r="C18" s="8" t="s">
        <v>7</v>
      </c>
      <c r="D18" s="26">
        <f>D19</f>
        <v>53.4</v>
      </c>
      <c r="E18" s="26">
        <f>E19</f>
        <v>3.4</v>
      </c>
      <c r="F18" s="26">
        <f t="shared" ref="F18" si="4">F19</f>
        <v>50</v>
      </c>
      <c r="G18" s="26">
        <f t="shared" ref="G18" si="5">G19</f>
        <v>0</v>
      </c>
    </row>
    <row r="19" spans="1:7" ht="30" customHeight="1" thickBot="1">
      <c r="A19" s="66"/>
      <c r="B19" s="68"/>
      <c r="C19" s="5" t="s">
        <v>8</v>
      </c>
      <c r="D19" s="24">
        <f>E19+F19+G19</f>
        <v>53.4</v>
      </c>
      <c r="E19" s="35">
        <v>3.4</v>
      </c>
      <c r="F19" s="35">
        <v>50</v>
      </c>
      <c r="G19" s="24">
        <v>0</v>
      </c>
    </row>
    <row r="20" spans="1:7" ht="16.5" customHeight="1" thickBot="1">
      <c r="A20" s="50" t="s">
        <v>12</v>
      </c>
      <c r="B20" s="50" t="s">
        <v>44</v>
      </c>
      <c r="C20" s="13" t="s">
        <v>7</v>
      </c>
      <c r="D20" s="26">
        <f>D21</f>
        <v>1205</v>
      </c>
      <c r="E20" s="26">
        <f>E21</f>
        <v>737</v>
      </c>
      <c r="F20" s="26">
        <f>F21</f>
        <v>155</v>
      </c>
      <c r="G20" s="26">
        <f>G21</f>
        <v>313</v>
      </c>
    </row>
    <row r="21" spans="1:7" ht="39" thickBot="1">
      <c r="A21" s="54"/>
      <c r="B21" s="54"/>
      <c r="C21" s="5" t="s">
        <v>8</v>
      </c>
      <c r="D21" s="24">
        <f>E21+F21+G21</f>
        <v>1205</v>
      </c>
      <c r="E21" s="35">
        <f>E23+E25</f>
        <v>737</v>
      </c>
      <c r="F21" s="35">
        <f t="shared" ref="F21:G21" si="6">F23+F25</f>
        <v>155</v>
      </c>
      <c r="G21" s="24">
        <f t="shared" si="6"/>
        <v>313</v>
      </c>
    </row>
    <row r="22" spans="1:7" ht="16.5" customHeight="1" thickBot="1">
      <c r="A22" s="65" t="s">
        <v>13</v>
      </c>
      <c r="B22" s="50" t="s">
        <v>44</v>
      </c>
      <c r="C22" s="7" t="s">
        <v>7</v>
      </c>
      <c r="D22" s="36">
        <f>D23</f>
        <v>930</v>
      </c>
      <c r="E22" s="36">
        <f>E23</f>
        <v>677</v>
      </c>
      <c r="F22" s="36">
        <f>F23</f>
        <v>0</v>
      </c>
      <c r="G22" s="36">
        <f>G23</f>
        <v>253</v>
      </c>
    </row>
    <row r="23" spans="1:7" ht="39" thickBot="1">
      <c r="A23" s="66"/>
      <c r="B23" s="53"/>
      <c r="C23" s="5" t="s">
        <v>8</v>
      </c>
      <c r="D23" s="35">
        <f>E23+F23+G23</f>
        <v>930</v>
      </c>
      <c r="E23" s="35">
        <v>677</v>
      </c>
      <c r="F23" s="35">
        <v>0</v>
      </c>
      <c r="G23" s="35">
        <v>253</v>
      </c>
    </row>
    <row r="24" spans="1:7" ht="19.5" customHeight="1" thickBot="1">
      <c r="A24" s="65" t="s">
        <v>14</v>
      </c>
      <c r="B24" s="50" t="s">
        <v>44</v>
      </c>
      <c r="C24" s="9" t="s">
        <v>7</v>
      </c>
      <c r="D24" s="36">
        <f>D25</f>
        <v>275</v>
      </c>
      <c r="E24" s="34">
        <f>E25</f>
        <v>60</v>
      </c>
      <c r="F24" s="34">
        <f>F25</f>
        <v>155</v>
      </c>
      <c r="G24" s="34">
        <f>G25</f>
        <v>60</v>
      </c>
    </row>
    <row r="25" spans="1:7" ht="43.5" customHeight="1" thickBot="1">
      <c r="A25" s="66"/>
      <c r="B25" s="53"/>
      <c r="C25" s="5" t="s">
        <v>8</v>
      </c>
      <c r="D25" s="35">
        <f t="shared" ref="D25:D30" si="7">E25+F25+G25</f>
        <v>275</v>
      </c>
      <c r="E25" s="35">
        <v>60</v>
      </c>
      <c r="F25" s="35">
        <v>155</v>
      </c>
      <c r="G25" s="35">
        <v>60</v>
      </c>
    </row>
    <row r="26" spans="1:7" ht="16.5" customHeight="1" thickBot="1">
      <c r="A26" s="65" t="s">
        <v>15</v>
      </c>
      <c r="B26" s="50" t="s">
        <v>44</v>
      </c>
      <c r="C26" s="20" t="s">
        <v>7</v>
      </c>
      <c r="D26" s="27">
        <f t="shared" si="7"/>
        <v>162</v>
      </c>
      <c r="E26" s="34">
        <f>E27</f>
        <v>92</v>
      </c>
      <c r="F26" s="49">
        <f>F27</f>
        <v>70</v>
      </c>
      <c r="G26" s="49">
        <f>G27</f>
        <v>0</v>
      </c>
    </row>
    <row r="27" spans="1:7" ht="39" thickBot="1">
      <c r="A27" s="66"/>
      <c r="B27" s="53"/>
      <c r="C27" s="5" t="s">
        <v>8</v>
      </c>
      <c r="D27" s="24">
        <f t="shared" si="7"/>
        <v>162</v>
      </c>
      <c r="E27" s="35">
        <f>E29+E31</f>
        <v>92</v>
      </c>
      <c r="F27" s="35">
        <f>F29+F31</f>
        <v>70</v>
      </c>
      <c r="G27" s="24">
        <f t="shared" ref="G27" si="8">G29+G31</f>
        <v>0</v>
      </c>
    </row>
    <row r="28" spans="1:7" ht="16.5" customHeight="1" thickBot="1">
      <c r="A28" s="65" t="s">
        <v>17</v>
      </c>
      <c r="B28" s="50" t="s">
        <v>46</v>
      </c>
      <c r="C28" s="9" t="s">
        <v>7</v>
      </c>
      <c r="D28" s="36">
        <f t="shared" si="7"/>
        <v>82</v>
      </c>
      <c r="E28" s="34">
        <f>E29</f>
        <v>52</v>
      </c>
      <c r="F28" s="34">
        <f t="shared" ref="F28:G28" si="9">F29</f>
        <v>30</v>
      </c>
      <c r="G28" s="34">
        <f t="shared" si="9"/>
        <v>0</v>
      </c>
    </row>
    <row r="29" spans="1:7" ht="39" thickBot="1">
      <c r="A29" s="66"/>
      <c r="B29" s="53"/>
      <c r="C29" s="5" t="s">
        <v>8</v>
      </c>
      <c r="D29" s="35">
        <f t="shared" si="7"/>
        <v>82</v>
      </c>
      <c r="E29" s="35">
        <v>52</v>
      </c>
      <c r="F29" s="24">
        <v>30</v>
      </c>
      <c r="G29" s="24">
        <v>0</v>
      </c>
    </row>
    <row r="30" spans="1:7" ht="21.75" customHeight="1" thickBot="1">
      <c r="A30" s="67" t="s">
        <v>18</v>
      </c>
      <c r="B30" s="50" t="s">
        <v>44</v>
      </c>
      <c r="C30" s="9" t="s">
        <v>7</v>
      </c>
      <c r="D30" s="36">
        <f t="shared" si="7"/>
        <v>80</v>
      </c>
      <c r="E30" s="34">
        <f t="shared" ref="E30:F30" si="10">E31</f>
        <v>40</v>
      </c>
      <c r="F30" s="34">
        <f t="shared" si="10"/>
        <v>40</v>
      </c>
      <c r="G30" s="34">
        <f>G31</f>
        <v>0</v>
      </c>
    </row>
    <row r="31" spans="1:7" ht="39" thickBot="1">
      <c r="A31" s="68"/>
      <c r="B31" s="53"/>
      <c r="C31" s="5" t="s">
        <v>8</v>
      </c>
      <c r="D31" s="35">
        <f t="shared" ref="D31:D37" si="11">E31+F31+G31</f>
        <v>80</v>
      </c>
      <c r="E31" s="35">
        <v>40</v>
      </c>
      <c r="F31" s="35">
        <v>40</v>
      </c>
      <c r="G31" s="35">
        <v>0</v>
      </c>
    </row>
    <row r="32" spans="1:7" ht="17.25" customHeight="1" thickBot="1">
      <c r="A32" s="50" t="s">
        <v>67</v>
      </c>
      <c r="B32" s="50" t="s">
        <v>44</v>
      </c>
      <c r="C32" s="9" t="s">
        <v>7</v>
      </c>
      <c r="D32" s="36">
        <f t="shared" si="11"/>
        <v>639.07999999999993</v>
      </c>
      <c r="E32" s="36">
        <f>E34</f>
        <v>166.38</v>
      </c>
      <c r="F32" s="36">
        <f>F33</f>
        <v>472.7</v>
      </c>
      <c r="G32" s="36">
        <f t="shared" ref="G32" si="12">G34</f>
        <v>0</v>
      </c>
    </row>
    <row r="33" spans="1:7" ht="41.25" customHeight="1" thickBot="1">
      <c r="A33" s="54"/>
      <c r="B33" s="54"/>
      <c r="C33" s="5" t="s">
        <v>8</v>
      </c>
      <c r="D33" s="35">
        <f t="shared" si="11"/>
        <v>639.07999999999993</v>
      </c>
      <c r="E33" s="35">
        <f>E35</f>
        <v>166.38</v>
      </c>
      <c r="F33" s="35">
        <f>F35+F37</f>
        <v>472.7</v>
      </c>
      <c r="G33" s="35">
        <f t="shared" ref="G33" si="13">G35</f>
        <v>0</v>
      </c>
    </row>
    <row r="34" spans="1:7" ht="13.5" thickBot="1">
      <c r="A34" s="50" t="s">
        <v>68</v>
      </c>
      <c r="B34" s="50" t="s">
        <v>44</v>
      </c>
      <c r="C34" s="9" t="s">
        <v>7</v>
      </c>
      <c r="D34" s="36">
        <f t="shared" si="11"/>
        <v>166.38</v>
      </c>
      <c r="E34" s="36">
        <f>E35</f>
        <v>166.38</v>
      </c>
      <c r="F34" s="36">
        <f t="shared" ref="F34:G36" si="14">F35</f>
        <v>0</v>
      </c>
      <c r="G34" s="36">
        <f t="shared" si="14"/>
        <v>0</v>
      </c>
    </row>
    <row r="35" spans="1:7" ht="30" customHeight="1" thickBot="1">
      <c r="A35" s="54"/>
      <c r="B35" s="54"/>
      <c r="C35" s="5" t="s">
        <v>8</v>
      </c>
      <c r="D35" s="35">
        <f t="shared" si="11"/>
        <v>166.38</v>
      </c>
      <c r="E35" s="35">
        <v>166.38</v>
      </c>
      <c r="F35" s="35">
        <v>0</v>
      </c>
      <c r="G35" s="35">
        <v>0</v>
      </c>
    </row>
    <row r="36" spans="1:7" ht="13.5" thickBot="1">
      <c r="A36" s="50" t="s">
        <v>83</v>
      </c>
      <c r="B36" s="50" t="s">
        <v>44</v>
      </c>
      <c r="C36" s="9" t="s">
        <v>7</v>
      </c>
      <c r="D36" s="36">
        <f t="shared" si="11"/>
        <v>472.7</v>
      </c>
      <c r="E36" s="36">
        <f>E37</f>
        <v>0</v>
      </c>
      <c r="F36" s="36">
        <f t="shared" si="14"/>
        <v>472.7</v>
      </c>
      <c r="G36" s="36">
        <f t="shared" si="14"/>
        <v>0</v>
      </c>
    </row>
    <row r="37" spans="1:7" ht="30" customHeight="1" thickBot="1">
      <c r="A37" s="54"/>
      <c r="B37" s="54"/>
      <c r="C37" s="5" t="s">
        <v>8</v>
      </c>
      <c r="D37" s="35">
        <f t="shared" si="11"/>
        <v>472.7</v>
      </c>
      <c r="E37" s="35"/>
      <c r="F37" s="35">
        <v>472.7</v>
      </c>
      <c r="G37" s="35">
        <v>0</v>
      </c>
    </row>
    <row r="38" spans="1:7" ht="16.5" customHeight="1" thickBot="1">
      <c r="A38" s="55" t="s">
        <v>47</v>
      </c>
      <c r="B38" s="50" t="s">
        <v>48</v>
      </c>
      <c r="C38" s="18" t="s">
        <v>19</v>
      </c>
      <c r="D38" s="29">
        <f>D40+D44+D50</f>
        <v>20357.650000000001</v>
      </c>
      <c r="E38" s="29">
        <f>E40+E44+E50</f>
        <v>7303.35</v>
      </c>
      <c r="F38" s="29">
        <f>F40+F44+F50</f>
        <v>6392</v>
      </c>
      <c r="G38" s="29">
        <f>G40+G44+G50</f>
        <v>6662.3</v>
      </c>
    </row>
    <row r="39" spans="1:7" ht="39" thickBot="1">
      <c r="A39" s="56"/>
      <c r="B39" s="53"/>
      <c r="C39" s="10" t="s">
        <v>8</v>
      </c>
      <c r="D39" s="24">
        <f>E39+F39+G39</f>
        <v>20357.650000000001</v>
      </c>
      <c r="E39" s="35">
        <f>E41+E45+E51</f>
        <v>7303.35</v>
      </c>
      <c r="F39" s="35">
        <f>F41+F45+F51</f>
        <v>6392</v>
      </c>
      <c r="G39" s="35">
        <f>G41+G45+G51</f>
        <v>6662.3</v>
      </c>
    </row>
    <row r="40" spans="1:7" ht="18" customHeight="1" thickBot="1">
      <c r="A40" s="65" t="s">
        <v>20</v>
      </c>
      <c r="B40" s="50" t="s">
        <v>48</v>
      </c>
      <c r="C40" s="15" t="s">
        <v>19</v>
      </c>
      <c r="D40" s="36">
        <f>D41</f>
        <v>19361.560000000001</v>
      </c>
      <c r="E40" s="36">
        <f>E41</f>
        <v>6457.26</v>
      </c>
      <c r="F40" s="36">
        <f>F41</f>
        <v>6342</v>
      </c>
      <c r="G40" s="36">
        <f>G41</f>
        <v>6562.3</v>
      </c>
    </row>
    <row r="41" spans="1:7" ht="39" thickBot="1">
      <c r="A41" s="66"/>
      <c r="B41" s="53"/>
      <c r="C41" s="14" t="s">
        <v>8</v>
      </c>
      <c r="D41" s="35">
        <f>D43</f>
        <v>19361.560000000001</v>
      </c>
      <c r="E41" s="35">
        <f t="shared" ref="E41" si="15">E43</f>
        <v>6457.26</v>
      </c>
      <c r="F41" s="35">
        <f t="shared" ref="F41:G41" si="16">F43</f>
        <v>6342</v>
      </c>
      <c r="G41" s="35">
        <f t="shared" si="16"/>
        <v>6562.3</v>
      </c>
    </row>
    <row r="42" spans="1:7" ht="16.5" customHeight="1" thickBot="1">
      <c r="A42" s="65" t="s">
        <v>21</v>
      </c>
      <c r="B42" s="50" t="s">
        <v>49</v>
      </c>
      <c r="C42" s="15" t="s">
        <v>19</v>
      </c>
      <c r="D42" s="35">
        <f>D43</f>
        <v>19361.560000000001</v>
      </c>
      <c r="E42" s="36">
        <f t="shared" ref="E42:G42" si="17">E43</f>
        <v>6457.26</v>
      </c>
      <c r="F42" s="36">
        <f t="shared" si="17"/>
        <v>6342</v>
      </c>
      <c r="G42" s="36">
        <f t="shared" si="17"/>
        <v>6562.3</v>
      </c>
    </row>
    <row r="43" spans="1:7" ht="39" thickBot="1">
      <c r="A43" s="66"/>
      <c r="B43" s="53"/>
      <c r="C43" s="14" t="s">
        <v>8</v>
      </c>
      <c r="D43" s="35">
        <f>E43+F43+G43</f>
        <v>19361.560000000001</v>
      </c>
      <c r="E43" s="35">
        <v>6457.26</v>
      </c>
      <c r="F43" s="35">
        <v>6342</v>
      </c>
      <c r="G43" s="35">
        <v>6562.3</v>
      </c>
    </row>
    <row r="44" spans="1:7" ht="15.75" customHeight="1" thickBot="1">
      <c r="A44" s="65" t="s">
        <v>22</v>
      </c>
      <c r="B44" s="50" t="s">
        <v>49</v>
      </c>
      <c r="C44" s="13" t="s">
        <v>19</v>
      </c>
      <c r="D44" s="26">
        <f>D46+D48</f>
        <v>250</v>
      </c>
      <c r="E44" s="26">
        <f t="shared" ref="E44:G44" si="18">E46+E48</f>
        <v>100</v>
      </c>
      <c r="F44" s="26">
        <f t="shared" si="18"/>
        <v>50</v>
      </c>
      <c r="G44" s="26">
        <f t="shared" si="18"/>
        <v>100</v>
      </c>
    </row>
    <row r="45" spans="1:7" ht="39" thickBot="1">
      <c r="A45" s="66"/>
      <c r="B45" s="53"/>
      <c r="C45" s="10" t="s">
        <v>8</v>
      </c>
      <c r="D45" s="24">
        <f>D47+D49</f>
        <v>250</v>
      </c>
      <c r="E45" s="35">
        <f t="shared" ref="E45:G45" si="19">E47+E49</f>
        <v>100</v>
      </c>
      <c r="F45" s="35">
        <f t="shared" si="19"/>
        <v>50</v>
      </c>
      <c r="G45" s="35">
        <f t="shared" si="19"/>
        <v>100</v>
      </c>
    </row>
    <row r="46" spans="1:7" ht="19.5" customHeight="1" thickBot="1">
      <c r="A46" s="65" t="s">
        <v>23</v>
      </c>
      <c r="B46" s="50" t="s">
        <v>49</v>
      </c>
      <c r="C46" s="8" t="s">
        <v>19</v>
      </c>
      <c r="D46" s="47">
        <f>D47</f>
        <v>40</v>
      </c>
      <c r="E46" s="26">
        <f t="shared" ref="E46:G46" si="20">E47</f>
        <v>20</v>
      </c>
      <c r="F46" s="47">
        <f t="shared" si="20"/>
        <v>0</v>
      </c>
      <c r="G46" s="47">
        <f t="shared" si="20"/>
        <v>20</v>
      </c>
    </row>
    <row r="47" spans="1:7" ht="39" thickBot="1">
      <c r="A47" s="66"/>
      <c r="B47" s="53"/>
      <c r="C47" s="10" t="s">
        <v>8</v>
      </c>
      <c r="D47" s="24">
        <f>E47+F47+G47</f>
        <v>40</v>
      </c>
      <c r="E47" s="35">
        <v>20</v>
      </c>
      <c r="F47" s="24">
        <v>0</v>
      </c>
      <c r="G47" s="24">
        <v>20</v>
      </c>
    </row>
    <row r="48" spans="1:7" ht="15" customHeight="1" thickBot="1">
      <c r="A48" s="65" t="s">
        <v>24</v>
      </c>
      <c r="B48" s="50" t="s">
        <v>49</v>
      </c>
      <c r="C48" s="7" t="s">
        <v>19</v>
      </c>
      <c r="D48" s="27">
        <f>D49</f>
        <v>210</v>
      </c>
      <c r="E48" s="36">
        <f t="shared" ref="E48:G48" si="21">E49</f>
        <v>80</v>
      </c>
      <c r="F48" s="27">
        <f t="shared" si="21"/>
        <v>50</v>
      </c>
      <c r="G48" s="27">
        <f t="shared" si="21"/>
        <v>80</v>
      </c>
    </row>
    <row r="49" spans="1:7" ht="39" thickBot="1">
      <c r="A49" s="66"/>
      <c r="B49" s="53"/>
      <c r="C49" s="10" t="s">
        <v>8</v>
      </c>
      <c r="D49" s="24">
        <f>E49+F49+G49</f>
        <v>210</v>
      </c>
      <c r="E49" s="35">
        <v>80</v>
      </c>
      <c r="F49" s="35">
        <v>50</v>
      </c>
      <c r="G49" s="35">
        <v>80</v>
      </c>
    </row>
    <row r="50" spans="1:7" ht="17.25" customHeight="1" thickBot="1">
      <c r="A50" s="61" t="s">
        <v>57</v>
      </c>
      <c r="B50" s="63" t="s">
        <v>53</v>
      </c>
      <c r="C50" s="15" t="s">
        <v>19</v>
      </c>
      <c r="D50" s="36">
        <f>D51</f>
        <v>746.09</v>
      </c>
      <c r="E50" s="36">
        <f t="shared" ref="E50:G50" si="22">E51</f>
        <v>746.09</v>
      </c>
      <c r="F50" s="36">
        <f t="shared" si="22"/>
        <v>0</v>
      </c>
      <c r="G50" s="36">
        <f t="shared" si="22"/>
        <v>0</v>
      </c>
    </row>
    <row r="51" spans="1:7" ht="39" thickBot="1">
      <c r="A51" s="62"/>
      <c r="B51" s="64"/>
      <c r="C51" s="14" t="s">
        <v>8</v>
      </c>
      <c r="D51" s="24">
        <f>E51+F51+G51</f>
        <v>746.09</v>
      </c>
      <c r="E51" s="35">
        <f t="shared" ref="E51" si="23">E53</f>
        <v>746.09</v>
      </c>
      <c r="F51" s="35">
        <f t="shared" ref="F51:G51" si="24">F53</f>
        <v>0</v>
      </c>
      <c r="G51" s="35">
        <f t="shared" si="24"/>
        <v>0</v>
      </c>
    </row>
    <row r="52" spans="1:7" ht="17.25" customHeight="1" thickBot="1">
      <c r="A52" s="61" t="s">
        <v>69</v>
      </c>
      <c r="B52" s="63" t="s">
        <v>50</v>
      </c>
      <c r="C52" s="15" t="s">
        <v>19</v>
      </c>
      <c r="D52" s="24">
        <f>E52+F52+G52</f>
        <v>746.09</v>
      </c>
      <c r="E52" s="36">
        <f t="shared" ref="E52:G52" si="25">E53</f>
        <v>746.09</v>
      </c>
      <c r="F52" s="36">
        <f t="shared" si="25"/>
        <v>0</v>
      </c>
      <c r="G52" s="36">
        <f t="shared" si="25"/>
        <v>0</v>
      </c>
    </row>
    <row r="53" spans="1:7" ht="39" thickBot="1">
      <c r="A53" s="62"/>
      <c r="B53" s="64"/>
      <c r="C53" s="14" t="s">
        <v>8</v>
      </c>
      <c r="D53" s="24">
        <f>E53+F53+G53</f>
        <v>746.09</v>
      </c>
      <c r="E53" s="35">
        <v>746.09</v>
      </c>
      <c r="F53" s="35">
        <v>0</v>
      </c>
      <c r="G53" s="35">
        <v>0</v>
      </c>
    </row>
    <row r="54" spans="1:7" ht="16.5" customHeight="1" thickBot="1">
      <c r="A54" s="80" t="s">
        <v>25</v>
      </c>
      <c r="B54" s="63" t="s">
        <v>6</v>
      </c>
      <c r="C54" s="18" t="s">
        <v>19</v>
      </c>
      <c r="D54" s="29">
        <f>D55</f>
        <v>24206.429999999997</v>
      </c>
      <c r="E54" s="29">
        <f>E55</f>
        <v>10341.230000000001</v>
      </c>
      <c r="F54" s="29">
        <f>F55</f>
        <v>6836.3</v>
      </c>
      <c r="G54" s="29">
        <f>G55</f>
        <v>7028.9</v>
      </c>
    </row>
    <row r="55" spans="1:7" ht="43.5" customHeight="1" thickBot="1">
      <c r="A55" s="81"/>
      <c r="B55" s="64"/>
      <c r="C55" s="14" t="s">
        <v>8</v>
      </c>
      <c r="D55" s="35">
        <f>D57+D63+D67+D71+D75</f>
        <v>24206.429999999997</v>
      </c>
      <c r="E55" s="35">
        <f>E57+E63+E67+E71+E75</f>
        <v>10341.230000000001</v>
      </c>
      <c r="F55" s="35">
        <f>F57+F63+F67+F71+F75</f>
        <v>6836.3</v>
      </c>
      <c r="G55" s="35">
        <f>G57+G63+G67+G71+G75</f>
        <v>7028.9</v>
      </c>
    </row>
    <row r="56" spans="1:7" ht="18.75" customHeight="1" thickBot="1">
      <c r="A56" s="83" t="s">
        <v>26</v>
      </c>
      <c r="B56" s="63" t="s">
        <v>50</v>
      </c>
      <c r="C56" s="14" t="s">
        <v>19</v>
      </c>
      <c r="D56" s="36">
        <f>D57</f>
        <v>23044.629999999997</v>
      </c>
      <c r="E56" s="36">
        <f>E57</f>
        <v>9584.93</v>
      </c>
      <c r="F56" s="36">
        <f>F57</f>
        <v>6646</v>
      </c>
      <c r="G56" s="36">
        <f>G57</f>
        <v>6813.7</v>
      </c>
    </row>
    <row r="57" spans="1:7" ht="39" thickBot="1">
      <c r="A57" s="84"/>
      <c r="B57" s="64"/>
      <c r="C57" s="14" t="s">
        <v>8</v>
      </c>
      <c r="D57" s="35">
        <f>D59+D61</f>
        <v>23044.629999999997</v>
      </c>
      <c r="E57" s="35">
        <f>E59+E61</f>
        <v>9584.93</v>
      </c>
      <c r="F57" s="35">
        <f>F59+F61</f>
        <v>6646</v>
      </c>
      <c r="G57" s="35">
        <f>G59+G61</f>
        <v>6813.7</v>
      </c>
    </row>
    <row r="58" spans="1:7" ht="18.75" customHeight="1" thickBot="1">
      <c r="A58" s="61" t="s">
        <v>27</v>
      </c>
      <c r="B58" s="63" t="s">
        <v>51</v>
      </c>
      <c r="C58" s="15" t="s">
        <v>19</v>
      </c>
      <c r="D58" s="36">
        <f>D59</f>
        <v>5793.1</v>
      </c>
      <c r="E58" s="36">
        <f>E59</f>
        <v>3421.1</v>
      </c>
      <c r="F58" s="36">
        <f>F59</f>
        <v>1186</v>
      </c>
      <c r="G58" s="36">
        <f>G59</f>
        <v>1186</v>
      </c>
    </row>
    <row r="59" spans="1:7" ht="39" thickBot="1">
      <c r="A59" s="62"/>
      <c r="B59" s="64"/>
      <c r="C59" s="14" t="s">
        <v>8</v>
      </c>
      <c r="D59" s="35">
        <f>E59+F59+G59</f>
        <v>5793.1</v>
      </c>
      <c r="E59" s="35">
        <v>3421.1</v>
      </c>
      <c r="F59" s="35">
        <v>1186</v>
      </c>
      <c r="G59" s="35">
        <v>1186</v>
      </c>
    </row>
    <row r="60" spans="1:7" ht="16.5" customHeight="1" thickBot="1">
      <c r="A60" s="61" t="s">
        <v>28</v>
      </c>
      <c r="B60" s="63" t="s">
        <v>50</v>
      </c>
      <c r="C60" s="13" t="s">
        <v>19</v>
      </c>
      <c r="D60" s="48">
        <f>D61</f>
        <v>17251.53</v>
      </c>
      <c r="E60" s="26">
        <f>E61</f>
        <v>6163.83</v>
      </c>
      <c r="F60" s="26">
        <f>F61</f>
        <v>5460</v>
      </c>
      <c r="G60" s="26">
        <f>G61</f>
        <v>5627.7</v>
      </c>
    </row>
    <row r="61" spans="1:7" ht="39" thickBot="1">
      <c r="A61" s="62"/>
      <c r="B61" s="64"/>
      <c r="C61" s="14" t="s">
        <v>8</v>
      </c>
      <c r="D61" s="35">
        <f>E61+F61+G61</f>
        <v>17251.53</v>
      </c>
      <c r="E61" s="35">
        <v>6163.83</v>
      </c>
      <c r="F61" s="35">
        <v>5460</v>
      </c>
      <c r="G61" s="35">
        <v>5627.7</v>
      </c>
    </row>
    <row r="62" spans="1:7" ht="14.25" customHeight="1" thickBot="1">
      <c r="A62" s="61" t="s">
        <v>29</v>
      </c>
      <c r="B62" s="63" t="s">
        <v>52</v>
      </c>
      <c r="C62" s="13" t="s">
        <v>19</v>
      </c>
      <c r="D62" s="36">
        <f>D63</f>
        <v>540.39</v>
      </c>
      <c r="E62" s="26">
        <f>E63</f>
        <v>320.19</v>
      </c>
      <c r="F62" s="26">
        <f>F63</f>
        <v>100</v>
      </c>
      <c r="G62" s="26">
        <f>G63</f>
        <v>120.2</v>
      </c>
    </row>
    <row r="63" spans="1:7" ht="39" thickBot="1">
      <c r="A63" s="62"/>
      <c r="B63" s="64"/>
      <c r="C63" s="14" t="s">
        <v>8</v>
      </c>
      <c r="D63" s="35">
        <f>E63+F63+G63</f>
        <v>540.39</v>
      </c>
      <c r="E63" s="35">
        <f>E65</f>
        <v>320.19</v>
      </c>
      <c r="F63" s="35">
        <f>F65</f>
        <v>100</v>
      </c>
      <c r="G63" s="35">
        <f>G65</f>
        <v>120.2</v>
      </c>
    </row>
    <row r="64" spans="1:7" ht="16.5" customHeight="1" thickBot="1">
      <c r="A64" s="61" t="s">
        <v>61</v>
      </c>
      <c r="B64" s="63" t="s">
        <v>50</v>
      </c>
      <c r="C64" s="15" t="s">
        <v>19</v>
      </c>
      <c r="D64" s="36">
        <f>D65</f>
        <v>540.39</v>
      </c>
      <c r="E64" s="36">
        <f>E65</f>
        <v>320.19</v>
      </c>
      <c r="F64" s="36">
        <f>F65</f>
        <v>100</v>
      </c>
      <c r="G64" s="36">
        <f>G65</f>
        <v>120.2</v>
      </c>
    </row>
    <row r="65" spans="1:7" ht="39" thickBot="1">
      <c r="A65" s="62"/>
      <c r="B65" s="64"/>
      <c r="C65" s="14" t="s">
        <v>8</v>
      </c>
      <c r="D65" s="35">
        <f>E65+F65+G65</f>
        <v>540.39</v>
      </c>
      <c r="E65" s="46">
        <v>320.19</v>
      </c>
      <c r="F65" s="46">
        <v>100</v>
      </c>
      <c r="G65" s="46">
        <v>120.2</v>
      </c>
    </row>
    <row r="66" spans="1:7" ht="17.25" customHeight="1" thickBot="1">
      <c r="A66" s="61" t="s">
        <v>57</v>
      </c>
      <c r="B66" s="63" t="s">
        <v>53</v>
      </c>
      <c r="C66" s="15" t="s">
        <v>19</v>
      </c>
      <c r="D66" s="36">
        <f>D68</f>
        <v>371.1</v>
      </c>
      <c r="E66" s="36">
        <f>E67</f>
        <v>371.1</v>
      </c>
      <c r="F66" s="36">
        <f>F67</f>
        <v>0</v>
      </c>
      <c r="G66" s="36">
        <f>G67</f>
        <v>0</v>
      </c>
    </row>
    <row r="67" spans="1:7" ht="39" thickBot="1">
      <c r="A67" s="62"/>
      <c r="B67" s="64"/>
      <c r="C67" s="14" t="s">
        <v>8</v>
      </c>
      <c r="D67" s="35">
        <f>D69</f>
        <v>371.1</v>
      </c>
      <c r="E67" s="35">
        <f>E69</f>
        <v>371.1</v>
      </c>
      <c r="F67" s="35">
        <f t="shared" ref="F67:G67" si="26">F69</f>
        <v>0</v>
      </c>
      <c r="G67" s="35">
        <f t="shared" si="26"/>
        <v>0</v>
      </c>
    </row>
    <row r="68" spans="1:7" ht="13.5" thickBot="1">
      <c r="A68" s="61" t="s">
        <v>70</v>
      </c>
      <c r="B68" s="63" t="s">
        <v>50</v>
      </c>
      <c r="C68" s="15" t="s">
        <v>19</v>
      </c>
      <c r="D68" s="36">
        <f>D69</f>
        <v>371.1</v>
      </c>
      <c r="E68" s="36">
        <f>E69</f>
        <v>371.1</v>
      </c>
      <c r="F68" s="36">
        <f>F69</f>
        <v>0</v>
      </c>
      <c r="G68" s="36">
        <f>G69</f>
        <v>0</v>
      </c>
    </row>
    <row r="69" spans="1:7" ht="39" thickBot="1">
      <c r="A69" s="62"/>
      <c r="B69" s="64"/>
      <c r="C69" s="14" t="s">
        <v>8</v>
      </c>
      <c r="D69" s="35">
        <f>E69+F69+G69</f>
        <v>371.1</v>
      </c>
      <c r="E69" s="35">
        <v>371.1</v>
      </c>
      <c r="F69" s="35">
        <v>0</v>
      </c>
      <c r="G69" s="35">
        <v>0</v>
      </c>
    </row>
    <row r="70" spans="1:7" ht="16.5" customHeight="1" thickBot="1">
      <c r="A70" s="61" t="s">
        <v>30</v>
      </c>
      <c r="B70" s="63" t="s">
        <v>50</v>
      </c>
      <c r="C70" s="13" t="s">
        <v>19</v>
      </c>
      <c r="D70" s="26">
        <f>D72</f>
        <v>0</v>
      </c>
      <c r="E70" s="26">
        <f>E71</f>
        <v>0</v>
      </c>
      <c r="F70" s="26">
        <f>F71</f>
        <v>0</v>
      </c>
      <c r="G70" s="26">
        <f>G71</f>
        <v>0</v>
      </c>
    </row>
    <row r="71" spans="1:7" ht="39" thickBot="1">
      <c r="A71" s="62"/>
      <c r="B71" s="64"/>
      <c r="C71" s="14" t="s">
        <v>8</v>
      </c>
      <c r="D71" s="35">
        <f>D73</f>
        <v>0</v>
      </c>
      <c r="E71" s="35">
        <f>E73</f>
        <v>0</v>
      </c>
      <c r="F71" s="35">
        <f t="shared" ref="F71:G71" si="27">F73</f>
        <v>0</v>
      </c>
      <c r="G71" s="35">
        <f t="shared" si="27"/>
        <v>0</v>
      </c>
    </row>
    <row r="72" spans="1:7" ht="15.75" customHeight="1" thickBot="1">
      <c r="A72" s="61" t="s">
        <v>31</v>
      </c>
      <c r="B72" s="63" t="s">
        <v>50</v>
      </c>
      <c r="C72" s="13" t="s">
        <v>19</v>
      </c>
      <c r="D72" s="26">
        <f>D73</f>
        <v>0</v>
      </c>
      <c r="E72" s="26">
        <f>E73</f>
        <v>0</v>
      </c>
      <c r="F72" s="26">
        <f>F73</f>
        <v>0</v>
      </c>
      <c r="G72" s="26">
        <f>G73</f>
        <v>0</v>
      </c>
    </row>
    <row r="73" spans="1:7" ht="39" thickBot="1">
      <c r="A73" s="62"/>
      <c r="B73" s="64"/>
      <c r="C73" s="14" t="s">
        <v>8</v>
      </c>
      <c r="D73" s="35">
        <f>E73+F73+G73</f>
        <v>0</v>
      </c>
      <c r="E73" s="35">
        <v>0</v>
      </c>
      <c r="F73" s="35"/>
      <c r="G73" s="35"/>
    </row>
    <row r="74" spans="1:7" ht="18" customHeight="1" thickBot="1">
      <c r="A74" s="61" t="s">
        <v>58</v>
      </c>
      <c r="B74" s="63" t="s">
        <v>50</v>
      </c>
      <c r="C74" s="13" t="s">
        <v>19</v>
      </c>
      <c r="D74" s="26">
        <f>D75</f>
        <v>250.31</v>
      </c>
      <c r="E74" s="26">
        <f>E75</f>
        <v>65.010000000000005</v>
      </c>
      <c r="F74" s="26">
        <f>F75</f>
        <v>90.3</v>
      </c>
      <c r="G74" s="26">
        <f>G75</f>
        <v>95</v>
      </c>
    </row>
    <row r="75" spans="1:7" ht="39" thickBot="1">
      <c r="A75" s="62"/>
      <c r="B75" s="64"/>
      <c r="C75" s="14" t="s">
        <v>8</v>
      </c>
      <c r="D75" s="35">
        <f>D77+D79+D81</f>
        <v>250.31</v>
      </c>
      <c r="E75" s="35">
        <f>E77+E79+E81</f>
        <v>65.010000000000005</v>
      </c>
      <c r="F75" s="35">
        <f t="shared" ref="F75:G75" si="28">F77+F79+F81</f>
        <v>90.3</v>
      </c>
      <c r="G75" s="35">
        <f t="shared" si="28"/>
        <v>95</v>
      </c>
    </row>
    <row r="76" spans="1:7" ht="15" customHeight="1" thickBot="1">
      <c r="A76" s="61" t="s">
        <v>32</v>
      </c>
      <c r="B76" s="63" t="s">
        <v>50</v>
      </c>
      <c r="C76" s="15" t="s">
        <v>19</v>
      </c>
      <c r="D76" s="36">
        <f>D77</f>
        <v>42</v>
      </c>
      <c r="E76" s="36">
        <f t="shared" ref="E76:G76" si="29">E77</f>
        <v>21</v>
      </c>
      <c r="F76" s="36">
        <f t="shared" si="29"/>
        <v>0</v>
      </c>
      <c r="G76" s="36">
        <f t="shared" si="29"/>
        <v>21</v>
      </c>
    </row>
    <row r="77" spans="1:7" ht="39" thickBot="1">
      <c r="A77" s="82"/>
      <c r="B77" s="85"/>
      <c r="C77" s="14" t="s">
        <v>8</v>
      </c>
      <c r="D77" s="35">
        <f>E77+F77+G77</f>
        <v>42</v>
      </c>
      <c r="E77" s="35">
        <v>21</v>
      </c>
      <c r="F77" s="35">
        <v>0</v>
      </c>
      <c r="G77" s="35">
        <v>21</v>
      </c>
    </row>
    <row r="78" spans="1:7" ht="18" customHeight="1" thickBot="1">
      <c r="A78" s="61" t="s">
        <v>77</v>
      </c>
      <c r="B78" s="63" t="s">
        <v>50</v>
      </c>
      <c r="C78" s="15" t="s">
        <v>19</v>
      </c>
      <c r="D78" s="36">
        <f>D79</f>
        <v>119.3</v>
      </c>
      <c r="E78" s="36">
        <f t="shared" ref="E78:G78" si="30">E79</f>
        <v>17</v>
      </c>
      <c r="F78" s="36">
        <f t="shared" si="30"/>
        <v>85.3</v>
      </c>
      <c r="G78" s="36">
        <f t="shared" si="30"/>
        <v>17</v>
      </c>
    </row>
    <row r="79" spans="1:7" ht="39" thickBot="1">
      <c r="A79" s="62"/>
      <c r="B79" s="64"/>
      <c r="C79" s="14" t="s">
        <v>8</v>
      </c>
      <c r="D79" s="35">
        <f>E79+F79+G79</f>
        <v>119.3</v>
      </c>
      <c r="E79" s="35">
        <v>17</v>
      </c>
      <c r="F79" s="35">
        <v>85.3</v>
      </c>
      <c r="G79" s="35">
        <v>17</v>
      </c>
    </row>
    <row r="80" spans="1:7" ht="13.5" thickBot="1">
      <c r="A80" s="61" t="s">
        <v>71</v>
      </c>
      <c r="B80" s="63" t="s">
        <v>50</v>
      </c>
      <c r="C80" s="15" t="s">
        <v>19</v>
      </c>
      <c r="D80" s="36">
        <f>D81</f>
        <v>89.01</v>
      </c>
      <c r="E80" s="36">
        <f>E81</f>
        <v>27.01</v>
      </c>
      <c r="F80" s="36">
        <f>F81</f>
        <v>5</v>
      </c>
      <c r="G80" s="36">
        <f>G81</f>
        <v>57</v>
      </c>
    </row>
    <row r="81" spans="1:7" ht="41.25" customHeight="1" thickBot="1">
      <c r="A81" s="62"/>
      <c r="B81" s="64"/>
      <c r="C81" s="14" t="s">
        <v>8</v>
      </c>
      <c r="D81" s="35">
        <f>E81+F81+G81</f>
        <v>89.01</v>
      </c>
      <c r="E81" s="35">
        <v>27.01</v>
      </c>
      <c r="F81" s="35">
        <v>5</v>
      </c>
      <c r="G81" s="35">
        <v>57</v>
      </c>
    </row>
    <row r="82" spans="1:7" ht="21.75" customHeight="1" thickBot="1">
      <c r="A82" s="71" t="s">
        <v>33</v>
      </c>
      <c r="B82" s="50" t="s">
        <v>6</v>
      </c>
      <c r="C82" s="19" t="s">
        <v>19</v>
      </c>
      <c r="D82" s="22">
        <f>D83</f>
        <v>235</v>
      </c>
      <c r="E82" s="22">
        <f t="shared" ref="E82:G82" si="31">E83</f>
        <v>100</v>
      </c>
      <c r="F82" s="22">
        <f t="shared" si="31"/>
        <v>35</v>
      </c>
      <c r="G82" s="22">
        <f t="shared" si="31"/>
        <v>100</v>
      </c>
    </row>
    <row r="83" spans="1:7" ht="39" thickBot="1">
      <c r="A83" s="72"/>
      <c r="B83" s="53"/>
      <c r="C83" s="10" t="s">
        <v>8</v>
      </c>
      <c r="D83" s="24">
        <f>D85</f>
        <v>235</v>
      </c>
      <c r="E83" s="35">
        <f t="shared" ref="E83:G83" si="32">E85</f>
        <v>100</v>
      </c>
      <c r="F83" s="35">
        <f t="shared" si="32"/>
        <v>35</v>
      </c>
      <c r="G83" s="35">
        <f t="shared" si="32"/>
        <v>100</v>
      </c>
    </row>
    <row r="84" spans="1:7" ht="17.25" customHeight="1" thickBot="1">
      <c r="A84" s="65" t="s">
        <v>56</v>
      </c>
      <c r="B84" s="50" t="s">
        <v>44</v>
      </c>
      <c r="C84" s="17" t="s">
        <v>19</v>
      </c>
      <c r="D84" s="37">
        <f>D85</f>
        <v>235</v>
      </c>
      <c r="E84" s="37">
        <f t="shared" ref="E84:G84" si="33">E85</f>
        <v>100</v>
      </c>
      <c r="F84" s="26">
        <f t="shared" si="33"/>
        <v>35</v>
      </c>
      <c r="G84" s="26">
        <f t="shared" si="33"/>
        <v>100</v>
      </c>
    </row>
    <row r="85" spans="1:7" ht="39" thickBot="1">
      <c r="A85" s="66"/>
      <c r="B85" s="53"/>
      <c r="C85" s="10" t="s">
        <v>8</v>
      </c>
      <c r="D85" s="24">
        <f>D87</f>
        <v>235</v>
      </c>
      <c r="E85" s="35">
        <f t="shared" ref="E85:G85" si="34">E87</f>
        <v>100</v>
      </c>
      <c r="F85" s="35">
        <f t="shared" si="34"/>
        <v>35</v>
      </c>
      <c r="G85" s="35">
        <f t="shared" si="34"/>
        <v>100</v>
      </c>
    </row>
    <row r="86" spans="1:7" ht="14.25" customHeight="1" thickBot="1">
      <c r="A86" s="65" t="s">
        <v>34</v>
      </c>
      <c r="B86" s="50" t="s">
        <v>44</v>
      </c>
      <c r="C86" s="8" t="s">
        <v>19</v>
      </c>
      <c r="D86" s="47">
        <f>D87</f>
        <v>235</v>
      </c>
      <c r="E86" s="26">
        <v>100</v>
      </c>
      <c r="F86" s="26">
        <f>F87</f>
        <v>35</v>
      </c>
      <c r="G86" s="26">
        <v>100</v>
      </c>
    </row>
    <row r="87" spans="1:7" ht="39" thickBot="1">
      <c r="A87" s="66"/>
      <c r="B87" s="53"/>
      <c r="C87" s="10" t="s">
        <v>8</v>
      </c>
      <c r="D87" s="24">
        <f>E87+F87+G87</f>
        <v>235</v>
      </c>
      <c r="E87" s="35">
        <v>100</v>
      </c>
      <c r="F87" s="35">
        <v>35</v>
      </c>
      <c r="G87" s="35">
        <v>100</v>
      </c>
    </row>
    <row r="88" spans="1:7" ht="15" customHeight="1" thickBot="1">
      <c r="A88" s="55" t="s">
        <v>35</v>
      </c>
      <c r="B88" s="50" t="s">
        <v>6</v>
      </c>
      <c r="C88" s="18" t="s">
        <v>19</v>
      </c>
      <c r="D88" s="29">
        <f>D89+D90</f>
        <v>954.92</v>
      </c>
      <c r="E88" s="29">
        <f>E89+E90</f>
        <v>754.92</v>
      </c>
      <c r="F88" s="29">
        <f>F89</f>
        <v>100</v>
      </c>
      <c r="G88" s="29">
        <f>G89</f>
        <v>100</v>
      </c>
    </row>
    <row r="89" spans="1:7" ht="45" customHeight="1" thickBot="1">
      <c r="A89" s="56"/>
      <c r="B89" s="53"/>
      <c r="C89" s="10" t="s">
        <v>8</v>
      </c>
      <c r="D89" s="24">
        <f>E89+F89+G89</f>
        <v>523.4</v>
      </c>
      <c r="E89" s="35">
        <v>323.39999999999998</v>
      </c>
      <c r="F89" s="35">
        <f>F90+F91</f>
        <v>100</v>
      </c>
      <c r="G89" s="35">
        <f>G90+G91</f>
        <v>100</v>
      </c>
    </row>
    <row r="90" spans="1:7" ht="18" customHeight="1" thickBot="1">
      <c r="A90" s="57"/>
      <c r="B90" s="54"/>
      <c r="C90" s="10" t="s">
        <v>75</v>
      </c>
      <c r="D90" s="24">
        <f>E90+F90+G90</f>
        <v>431.52</v>
      </c>
      <c r="E90" s="35">
        <f>E98</f>
        <v>431.52</v>
      </c>
      <c r="F90" s="24">
        <v>0</v>
      </c>
      <c r="G90" s="24"/>
    </row>
    <row r="91" spans="1:7" ht="15.75" customHeight="1" thickBot="1">
      <c r="A91" s="50" t="s">
        <v>59</v>
      </c>
      <c r="B91" s="50" t="s">
        <v>36</v>
      </c>
      <c r="C91" s="12" t="s">
        <v>19</v>
      </c>
      <c r="D91" s="38">
        <v>863.4</v>
      </c>
      <c r="E91" s="38">
        <v>323.39999999999998</v>
      </c>
      <c r="F91" s="38">
        <f t="shared" ref="F91:G93" si="35">F92</f>
        <v>100</v>
      </c>
      <c r="G91" s="38">
        <f t="shared" si="35"/>
        <v>100</v>
      </c>
    </row>
    <row r="92" spans="1:7" ht="39" thickBot="1">
      <c r="A92" s="53"/>
      <c r="B92" s="53"/>
      <c r="C92" s="10" t="s">
        <v>8</v>
      </c>
      <c r="D92" s="24">
        <v>863.4</v>
      </c>
      <c r="E92" s="35">
        <v>323.39999999999998</v>
      </c>
      <c r="F92" s="35">
        <f t="shared" si="35"/>
        <v>100</v>
      </c>
      <c r="G92" s="35">
        <f t="shared" si="35"/>
        <v>100</v>
      </c>
    </row>
    <row r="93" spans="1:7" ht="15" customHeight="1" thickBot="1">
      <c r="A93" s="50" t="s">
        <v>37</v>
      </c>
      <c r="B93" s="50"/>
      <c r="C93" s="7" t="s">
        <v>19</v>
      </c>
      <c r="D93" s="27">
        <v>863.4</v>
      </c>
      <c r="E93" s="36">
        <v>323.39999999999998</v>
      </c>
      <c r="F93" s="27">
        <f t="shared" si="35"/>
        <v>100</v>
      </c>
      <c r="G93" s="27">
        <f t="shared" si="35"/>
        <v>100</v>
      </c>
    </row>
    <row r="94" spans="1:7" ht="13.5" thickBot="1">
      <c r="A94" s="53"/>
      <c r="B94" s="53"/>
      <c r="C94" s="50" t="s">
        <v>8</v>
      </c>
      <c r="D94" s="24">
        <v>863.4</v>
      </c>
      <c r="E94" s="35">
        <v>323.39999999999998</v>
      </c>
      <c r="F94" s="24">
        <f>F95+F96+F97</f>
        <v>100</v>
      </c>
      <c r="G94" s="24">
        <f>G95+G96+G97</f>
        <v>100</v>
      </c>
    </row>
    <row r="95" spans="1:7" ht="13.5" thickBot="1">
      <c r="A95" s="60"/>
      <c r="B95" s="44" t="s">
        <v>76</v>
      </c>
      <c r="C95" s="51"/>
      <c r="D95" s="24">
        <v>210</v>
      </c>
      <c r="E95" s="35">
        <v>70</v>
      </c>
      <c r="F95" s="24">
        <v>0</v>
      </c>
      <c r="G95" s="24">
        <v>0</v>
      </c>
    </row>
    <row r="96" spans="1:7" ht="13.5" thickBot="1">
      <c r="A96" s="60"/>
      <c r="B96" s="44" t="s">
        <v>72</v>
      </c>
      <c r="C96" s="51"/>
      <c r="D96" s="24">
        <v>353.4</v>
      </c>
      <c r="E96" s="35">
        <v>153.4</v>
      </c>
      <c r="F96" s="35">
        <v>0</v>
      </c>
      <c r="G96" s="35">
        <v>0</v>
      </c>
    </row>
    <row r="97" spans="1:7" ht="13.5" thickBot="1">
      <c r="A97" s="60"/>
      <c r="B97" s="58" t="s">
        <v>73</v>
      </c>
      <c r="C97" s="52"/>
      <c r="D97" s="24">
        <v>300</v>
      </c>
      <c r="E97" s="35">
        <v>100</v>
      </c>
      <c r="F97" s="35">
        <v>100</v>
      </c>
      <c r="G97" s="35">
        <v>100</v>
      </c>
    </row>
    <row r="98" spans="1:7" ht="13.5" customHeight="1" thickBot="1">
      <c r="A98" s="45" t="s">
        <v>74</v>
      </c>
      <c r="B98" s="59"/>
      <c r="C98" s="10" t="s">
        <v>75</v>
      </c>
      <c r="D98" s="24">
        <v>431.5</v>
      </c>
      <c r="E98" s="35">
        <v>431.52</v>
      </c>
      <c r="F98" s="35"/>
      <c r="G98" s="35"/>
    </row>
    <row r="99" spans="1:7" ht="20.25" customHeight="1" thickBot="1">
      <c r="A99" s="72" t="s">
        <v>38</v>
      </c>
      <c r="B99" s="53" t="s">
        <v>82</v>
      </c>
      <c r="C99" s="21" t="s">
        <v>19</v>
      </c>
      <c r="D99" s="22">
        <f>D100</f>
        <v>19347.43</v>
      </c>
      <c r="E99" s="22">
        <f>E100</f>
        <v>6472.83</v>
      </c>
      <c r="F99" s="22">
        <f t="shared" ref="F99:G99" si="36">F100</f>
        <v>6329.2</v>
      </c>
      <c r="G99" s="22">
        <f t="shared" si="36"/>
        <v>6545.4</v>
      </c>
    </row>
    <row r="100" spans="1:7" ht="63" customHeight="1" thickBot="1">
      <c r="A100" s="72"/>
      <c r="B100" s="53"/>
      <c r="C100" s="23" t="s">
        <v>8</v>
      </c>
      <c r="D100" s="35">
        <f>E100+F100+G100</f>
        <v>19347.43</v>
      </c>
      <c r="E100" s="35">
        <f>E102+E108</f>
        <v>6472.83</v>
      </c>
      <c r="F100" s="35">
        <f>F102+F108</f>
        <v>6329.2</v>
      </c>
      <c r="G100" s="35">
        <f>G102+G108</f>
        <v>6545.4</v>
      </c>
    </row>
    <row r="101" spans="1:7" ht="16.5" customHeight="1" thickBot="1">
      <c r="A101" s="50" t="s">
        <v>39</v>
      </c>
      <c r="B101" s="50" t="s">
        <v>54</v>
      </c>
      <c r="C101" s="30" t="s">
        <v>19</v>
      </c>
      <c r="D101" s="26">
        <f>E101+F101+G101</f>
        <v>16883.43</v>
      </c>
      <c r="E101" s="26">
        <f>E102</f>
        <v>5412.83</v>
      </c>
      <c r="F101" s="26">
        <f t="shared" ref="F101:G101" si="37">F102</f>
        <v>5627.2</v>
      </c>
      <c r="G101" s="26">
        <f t="shared" si="37"/>
        <v>5843.4</v>
      </c>
    </row>
    <row r="102" spans="1:7" ht="39" thickBot="1">
      <c r="A102" s="53"/>
      <c r="B102" s="53"/>
      <c r="C102" s="23" t="s">
        <v>8</v>
      </c>
      <c r="D102" s="35">
        <f>E102+F102+G102</f>
        <v>16883.43</v>
      </c>
      <c r="E102" s="35">
        <f>E104+E106</f>
        <v>5412.83</v>
      </c>
      <c r="F102" s="24">
        <f t="shared" ref="F102" si="38">F104+F106</f>
        <v>5627.2</v>
      </c>
      <c r="G102" s="24">
        <f t="shared" ref="G102" si="39">G104+G106</f>
        <v>5843.4</v>
      </c>
    </row>
    <row r="103" spans="1:7" ht="13.5" customHeight="1" thickBot="1">
      <c r="A103" s="65" t="s">
        <v>40</v>
      </c>
      <c r="B103" s="50" t="s">
        <v>41</v>
      </c>
      <c r="C103" s="25" t="s">
        <v>19</v>
      </c>
      <c r="D103" s="26">
        <f>D104</f>
        <v>4855.01</v>
      </c>
      <c r="E103" s="26">
        <f>E104</f>
        <v>1566.21</v>
      </c>
      <c r="F103" s="26">
        <f t="shared" ref="F103:G103" si="40">F104</f>
        <v>1612.2</v>
      </c>
      <c r="G103" s="26">
        <f t="shared" si="40"/>
        <v>1676.6</v>
      </c>
    </row>
    <row r="104" spans="1:7" ht="39" thickBot="1">
      <c r="A104" s="66"/>
      <c r="B104" s="53"/>
      <c r="C104" s="23" t="s">
        <v>8</v>
      </c>
      <c r="D104" s="35">
        <f>E104+F104+G104</f>
        <v>4855.01</v>
      </c>
      <c r="E104" s="35">
        <v>1566.21</v>
      </c>
      <c r="F104" s="35">
        <v>1612.2</v>
      </c>
      <c r="G104" s="35">
        <v>1676.6</v>
      </c>
    </row>
    <row r="105" spans="1:7" ht="13.5" customHeight="1" thickBot="1">
      <c r="A105" s="65" t="s">
        <v>42</v>
      </c>
      <c r="B105" s="50" t="s">
        <v>16</v>
      </c>
      <c r="C105" s="25" t="s">
        <v>19</v>
      </c>
      <c r="D105" s="36">
        <f>D106</f>
        <v>12028.42</v>
      </c>
      <c r="E105" s="36">
        <f t="shared" ref="E105:G105" si="41">E106</f>
        <v>3846.62</v>
      </c>
      <c r="F105" s="36">
        <f t="shared" si="41"/>
        <v>4015</v>
      </c>
      <c r="G105" s="36">
        <f t="shared" si="41"/>
        <v>4166.8</v>
      </c>
    </row>
    <row r="106" spans="1:7" ht="39" thickBot="1">
      <c r="A106" s="66"/>
      <c r="B106" s="53"/>
      <c r="C106" s="23" t="s">
        <v>8</v>
      </c>
      <c r="D106" s="35">
        <f>E106+F106+G106</f>
        <v>12028.42</v>
      </c>
      <c r="E106" s="35">
        <v>3846.62</v>
      </c>
      <c r="F106" s="35">
        <v>4015</v>
      </c>
      <c r="G106" s="35">
        <v>4166.8</v>
      </c>
    </row>
    <row r="107" spans="1:7" ht="13.5" customHeight="1" thickBot="1">
      <c r="A107" s="50" t="s">
        <v>80</v>
      </c>
      <c r="B107" s="76" t="s">
        <v>79</v>
      </c>
      <c r="C107" s="25" t="s">
        <v>19</v>
      </c>
      <c r="D107" s="36">
        <f>E107+F107+G107</f>
        <v>2464</v>
      </c>
      <c r="E107" s="36">
        <f t="shared" ref="E107:G108" si="42">E109</f>
        <v>1060</v>
      </c>
      <c r="F107" s="36">
        <f t="shared" si="42"/>
        <v>702</v>
      </c>
      <c r="G107" s="36">
        <f t="shared" si="42"/>
        <v>702</v>
      </c>
    </row>
    <row r="108" spans="1:7" ht="39" thickBot="1">
      <c r="A108" s="54"/>
      <c r="B108" s="77"/>
      <c r="C108" s="23" t="s">
        <v>8</v>
      </c>
      <c r="D108" s="35">
        <f>E108+F108+G108</f>
        <v>2464</v>
      </c>
      <c r="E108" s="35">
        <f t="shared" si="42"/>
        <v>1060</v>
      </c>
      <c r="F108" s="35">
        <f t="shared" si="42"/>
        <v>702</v>
      </c>
      <c r="G108" s="35">
        <f t="shared" si="42"/>
        <v>702</v>
      </c>
    </row>
    <row r="109" spans="1:7" ht="15.75" customHeight="1" thickBot="1">
      <c r="A109" s="65" t="s">
        <v>81</v>
      </c>
      <c r="B109" s="77"/>
      <c r="C109" s="25" t="s">
        <v>19</v>
      </c>
      <c r="D109" s="36">
        <f>E109+F109+G109</f>
        <v>2464</v>
      </c>
      <c r="E109" s="36">
        <f>E110</f>
        <v>1060</v>
      </c>
      <c r="F109" s="36">
        <f>F110</f>
        <v>702</v>
      </c>
      <c r="G109" s="36">
        <f>G110</f>
        <v>702</v>
      </c>
    </row>
    <row r="110" spans="1:7" ht="39" thickBot="1">
      <c r="A110" s="75"/>
      <c r="B110" s="78"/>
      <c r="C110" s="23" t="s">
        <v>8</v>
      </c>
      <c r="D110" s="35">
        <f>E110+F110+G110</f>
        <v>2464</v>
      </c>
      <c r="E110" s="35">
        <v>1060</v>
      </c>
      <c r="F110" s="35">
        <v>702</v>
      </c>
      <c r="G110" s="35">
        <v>702</v>
      </c>
    </row>
    <row r="111" spans="1:7" ht="13.5" thickBot="1">
      <c r="A111" s="71" t="s">
        <v>43</v>
      </c>
      <c r="B111" s="73"/>
      <c r="C111" s="28" t="s">
        <v>19</v>
      </c>
      <c r="D111" s="41">
        <f>D112+D113</f>
        <v>83606.000000000015</v>
      </c>
      <c r="E111" s="29">
        <f>E112+E113</f>
        <v>31278.700000000008</v>
      </c>
      <c r="F111" s="29">
        <f>F112+F113</f>
        <v>25937.200000000001</v>
      </c>
      <c r="G111" s="29">
        <f>G112+G113</f>
        <v>26390.1</v>
      </c>
    </row>
    <row r="112" spans="1:7" ht="40.5" customHeight="1">
      <c r="A112" s="72"/>
      <c r="B112" s="74"/>
      <c r="C112" s="40" t="s">
        <v>8</v>
      </c>
      <c r="D112" s="42">
        <f>E112+F112+G112</f>
        <v>83174.48000000001</v>
      </c>
      <c r="E112" s="31">
        <f>E11+E39+E55+E83+E89+E100</f>
        <v>30847.180000000008</v>
      </c>
      <c r="F112" s="31">
        <f>F11+F39+F55+F83+F89+F100</f>
        <v>25937.200000000001</v>
      </c>
      <c r="G112" s="31">
        <f>G11+G39+G55+G83+G89+G100</f>
        <v>26390.1</v>
      </c>
    </row>
    <row r="113" spans="1:7">
      <c r="A113" s="32"/>
      <c r="B113" s="32"/>
      <c r="C113" s="32" t="s">
        <v>75</v>
      </c>
      <c r="D113" s="42">
        <f>E113+F113+G113</f>
        <v>431.52</v>
      </c>
      <c r="E113" s="43">
        <v>431.52</v>
      </c>
      <c r="F113" s="43">
        <v>0</v>
      </c>
      <c r="G113" s="43">
        <v>0</v>
      </c>
    </row>
    <row r="114" spans="1:7">
      <c r="E114" s="39"/>
    </row>
    <row r="115" spans="1:7">
      <c r="D115" s="39"/>
    </row>
  </sheetData>
  <mergeCells count="104">
    <mergeCell ref="B54:B55"/>
    <mergeCell ref="A56:A57"/>
    <mergeCell ref="A58:A59"/>
    <mergeCell ref="B62:B63"/>
    <mergeCell ref="A52:A53"/>
    <mergeCell ref="B84:B85"/>
    <mergeCell ref="B80:B81"/>
    <mergeCell ref="A82:A83"/>
    <mergeCell ref="A68:A69"/>
    <mergeCell ref="B68:B69"/>
    <mergeCell ref="B76:B77"/>
    <mergeCell ref="B78:B79"/>
    <mergeCell ref="A84:A85"/>
    <mergeCell ref="B74:B75"/>
    <mergeCell ref="B52:B53"/>
    <mergeCell ref="F1:G1"/>
    <mergeCell ref="A99:A100"/>
    <mergeCell ref="B99:B100"/>
    <mergeCell ref="A86:A87"/>
    <mergeCell ref="F3:G3"/>
    <mergeCell ref="B12:B13"/>
    <mergeCell ref="A10:A11"/>
    <mergeCell ref="B10:B11"/>
    <mergeCell ref="B14:B15"/>
    <mergeCell ref="A54:A55"/>
    <mergeCell ref="A70:A71"/>
    <mergeCell ref="A72:A73"/>
    <mergeCell ref="A16:A17"/>
    <mergeCell ref="B16:B17"/>
    <mergeCell ref="A22:A23"/>
    <mergeCell ref="B56:B57"/>
    <mergeCell ref="A74:A75"/>
    <mergeCell ref="A76:A77"/>
    <mergeCell ref="A78:A79"/>
    <mergeCell ref="A34:A35"/>
    <mergeCell ref="B34:B35"/>
    <mergeCell ref="B48:B49"/>
    <mergeCell ref="A48:A49"/>
    <mergeCell ref="B46:B47"/>
    <mergeCell ref="A111:A112"/>
    <mergeCell ref="B111:B112"/>
    <mergeCell ref="A105:A106"/>
    <mergeCell ref="B105:B106"/>
    <mergeCell ref="B64:B65"/>
    <mergeCell ref="A64:A65"/>
    <mergeCell ref="A101:A102"/>
    <mergeCell ref="A103:A104"/>
    <mergeCell ref="B103:B104"/>
    <mergeCell ref="B101:B102"/>
    <mergeCell ref="B66:B67"/>
    <mergeCell ref="A66:A67"/>
    <mergeCell ref="A91:A92"/>
    <mergeCell ref="B86:B87"/>
    <mergeCell ref="B82:B83"/>
    <mergeCell ref="A80:A81"/>
    <mergeCell ref="B70:B71"/>
    <mergeCell ref="B72:B73"/>
    <mergeCell ref="A109:A110"/>
    <mergeCell ref="B107:B110"/>
    <mergeCell ref="B26:B27"/>
    <mergeCell ref="A46:A47"/>
    <mergeCell ref="B38:B39"/>
    <mergeCell ref="B40:B41"/>
    <mergeCell ref="B42:B43"/>
    <mergeCell ref="B44:B45"/>
    <mergeCell ref="A40:A41"/>
    <mergeCell ref="A42:A43"/>
    <mergeCell ref="A44:A45"/>
    <mergeCell ref="A38:A39"/>
    <mergeCell ref="A36:A37"/>
    <mergeCell ref="B36:B37"/>
    <mergeCell ref="A5:G5"/>
    <mergeCell ref="A6:G6"/>
    <mergeCell ref="A7:G7"/>
    <mergeCell ref="A12:A13"/>
    <mergeCell ref="A14:A15"/>
    <mergeCell ref="A24:A25"/>
    <mergeCell ref="B22:B23"/>
    <mergeCell ref="A18:A19"/>
    <mergeCell ref="B18:B19"/>
    <mergeCell ref="C94:C97"/>
    <mergeCell ref="B88:B90"/>
    <mergeCell ref="A88:A90"/>
    <mergeCell ref="B97:B98"/>
    <mergeCell ref="A107:A108"/>
    <mergeCell ref="A93:A97"/>
    <mergeCell ref="B20:B21"/>
    <mergeCell ref="A20:A21"/>
    <mergeCell ref="A32:A33"/>
    <mergeCell ref="B32:B33"/>
    <mergeCell ref="B28:B29"/>
    <mergeCell ref="A50:A51"/>
    <mergeCell ref="B50:B51"/>
    <mergeCell ref="A28:A29"/>
    <mergeCell ref="B30:B31"/>
    <mergeCell ref="B91:B92"/>
    <mergeCell ref="B93:B94"/>
    <mergeCell ref="A60:A61"/>
    <mergeCell ref="A62:A63"/>
    <mergeCell ref="B58:B59"/>
    <mergeCell ref="B60:B61"/>
    <mergeCell ref="B24:B25"/>
    <mergeCell ref="A30:A31"/>
    <mergeCell ref="A26:A27"/>
  </mergeCells>
  <pageMargins left="0.70866141732283472" right="0.70866141732283472" top="0.74803149606299213" bottom="0.74803149606299213" header="0.31496062992125984" footer="0.31496062992125984"/>
  <pageSetup paperSize="9" scale="61" fitToHeight="8" orientation="landscape" verticalDpi="0" r:id="rId1"/>
  <rowBreaks count="6" manualBreakCount="6">
    <brk id="15" max="16383" man="1"/>
    <brk id="27" max="16383" man="1"/>
    <brk id="45" max="4" man="1"/>
    <brk id="61" max="16383" man="1"/>
    <brk id="71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107-3</cp:lastModifiedBy>
  <cp:lastPrinted>2017-12-20T08:13:17Z</cp:lastPrinted>
  <dcterms:created xsi:type="dcterms:W3CDTF">2016-02-16T02:03:44Z</dcterms:created>
  <dcterms:modified xsi:type="dcterms:W3CDTF">2018-02-01T04:57:41Z</dcterms:modified>
</cp:coreProperties>
</file>